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Segundo trimestre\Cuadros PDF\"/>
    </mc:Choice>
  </mc:AlternateContent>
  <bookViews>
    <workbookView xWindow="-120" yWindow="-120" windowWidth="20730" windowHeight="11160"/>
  </bookViews>
  <sheets>
    <sheet name="Cuadro 1.1 " sheetId="4" r:id="rId1"/>
  </sheets>
  <definedNames>
    <definedName name="_xlnm.Print_Area" localSheetId="0">'Cuadro 1.1 '!$A$1:$N$37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4" l="1"/>
  <c r="N13" i="4" s="1"/>
  <c r="N17" i="4" l="1"/>
  <c r="N25" i="4"/>
  <c r="N24" i="4" s="1"/>
  <c r="N33" i="4" s="1"/>
  <c r="K33" i="4" l="1"/>
  <c r="C33" i="4"/>
  <c r="L32" i="4"/>
  <c r="G32" i="4"/>
  <c r="B32" i="4"/>
  <c r="L31" i="4"/>
  <c r="G31" i="4"/>
  <c r="B31" i="4"/>
  <c r="L30" i="4"/>
  <c r="G30" i="4"/>
  <c r="B30" i="4"/>
  <c r="L29" i="4"/>
  <c r="G29" i="4"/>
  <c r="B29" i="4"/>
  <c r="L28" i="4"/>
  <c r="G28" i="4"/>
  <c r="B28" i="4"/>
  <c r="M27" i="4"/>
  <c r="K27" i="4"/>
  <c r="J27" i="4"/>
  <c r="I27" i="4"/>
  <c r="H27" i="4"/>
  <c r="G27" i="4" s="1"/>
  <c r="F27" i="4"/>
  <c r="E27" i="4"/>
  <c r="B27" i="4" s="1"/>
  <c r="D27" i="4"/>
  <c r="D24" i="4" s="1"/>
  <c r="C27" i="4"/>
  <c r="L26" i="4"/>
  <c r="G26" i="4"/>
  <c r="B26" i="4"/>
  <c r="M25" i="4"/>
  <c r="K25" i="4"/>
  <c r="J25" i="4"/>
  <c r="I25" i="4"/>
  <c r="I24" i="4" s="1"/>
  <c r="I33" i="4" s="1"/>
  <c r="H25" i="4"/>
  <c r="F25" i="4"/>
  <c r="E25" i="4"/>
  <c r="E24" i="4" s="1"/>
  <c r="E33" i="4" s="1"/>
  <c r="D25" i="4"/>
  <c r="C25" i="4"/>
  <c r="K24" i="4"/>
  <c r="J24" i="4"/>
  <c r="J33" i="4" s="1"/>
  <c r="F24" i="4"/>
  <c r="F33" i="4" s="1"/>
  <c r="C24" i="4"/>
  <c r="L23" i="4"/>
  <c r="G23" i="4"/>
  <c r="B23" i="4"/>
  <c r="J22" i="4"/>
  <c r="F22" i="4"/>
  <c r="L21" i="4"/>
  <c r="G21" i="4"/>
  <c r="B21" i="4"/>
  <c r="L20" i="4"/>
  <c r="L17" i="4" s="1"/>
  <c r="G20" i="4"/>
  <c r="B20" i="4"/>
  <c r="L19" i="4"/>
  <c r="G19" i="4"/>
  <c r="B19" i="4"/>
  <c r="L18" i="4"/>
  <c r="G18" i="4"/>
  <c r="B18" i="4"/>
  <c r="B17" i="4" s="1"/>
  <c r="B13" i="4" s="1"/>
  <c r="B22" i="4" s="1"/>
  <c r="M17" i="4"/>
  <c r="K17" i="4"/>
  <c r="K13" i="4" s="1"/>
  <c r="K22" i="4" s="1"/>
  <c r="J17" i="4"/>
  <c r="I17" i="4"/>
  <c r="H17" i="4"/>
  <c r="G17" i="4"/>
  <c r="F17" i="4"/>
  <c r="E17" i="4"/>
  <c r="D17" i="4"/>
  <c r="C17" i="4"/>
  <c r="C13" i="4" s="1"/>
  <c r="C22" i="4" s="1"/>
  <c r="L16" i="4"/>
  <c r="G16" i="4"/>
  <c r="B16" i="4"/>
  <c r="L15" i="4"/>
  <c r="G15" i="4"/>
  <c r="G14" i="4" s="1"/>
  <c r="G13" i="4" s="1"/>
  <c r="G22" i="4" s="1"/>
  <c r="B15" i="4"/>
  <c r="M14" i="4"/>
  <c r="K14" i="4"/>
  <c r="J14" i="4"/>
  <c r="I14" i="4"/>
  <c r="H14" i="4"/>
  <c r="H13" i="4" s="1"/>
  <c r="H22" i="4" s="1"/>
  <c r="F14" i="4"/>
  <c r="E14" i="4"/>
  <c r="D14" i="4"/>
  <c r="D13" i="4" s="1"/>
  <c r="D22" i="4" s="1"/>
  <c r="C14" i="4"/>
  <c r="B14" i="4"/>
  <c r="M13" i="4"/>
  <c r="J13" i="4"/>
  <c r="I13" i="4"/>
  <c r="I22" i="4" s="1"/>
  <c r="F13" i="4"/>
  <c r="E13" i="4"/>
  <c r="E22" i="4" s="1"/>
  <c r="L12" i="4"/>
  <c r="G12" i="4"/>
  <c r="B12" i="4"/>
  <c r="L14" i="4" l="1"/>
  <c r="L13" i="4"/>
  <c r="L22" i="4" s="1"/>
  <c r="L25" i="4"/>
  <c r="L27" i="4"/>
  <c r="B24" i="4"/>
  <c r="B33" i="4" s="1"/>
  <c r="D33" i="4"/>
  <c r="B25" i="4"/>
  <c r="H24" i="4"/>
  <c r="G25" i="4"/>
  <c r="M24" i="4"/>
  <c r="G24" i="4" l="1"/>
  <c r="G33" i="4" s="1"/>
  <c r="H33" i="4"/>
  <c r="M33" i="4"/>
  <c r="L24" i="4"/>
  <c r="L33" i="4" s="1"/>
</calcChain>
</file>

<file path=xl/sharedStrings.xml><?xml version="1.0" encoding="utf-8"?>
<sst xmlns="http://schemas.openxmlformats.org/spreadsheetml/2006/main" count="49" uniqueCount="39">
  <si>
    <t>República de Panamá</t>
  </si>
  <si>
    <t>Ajustes cobertura transacciones con residentes</t>
  </si>
  <si>
    <t>Otros ajustes transacciones con residentes</t>
  </si>
  <si>
    <t>Total</t>
  </si>
  <si>
    <t>En Zona Libre de Colón</t>
  </si>
  <si>
    <t>En Zonas Francas</t>
  </si>
  <si>
    <t>Importaciones de maquinaria y equipo de transporte</t>
  </si>
  <si>
    <t>Otros ajustes exportación</t>
  </si>
  <si>
    <t>Otros ajustes importación</t>
  </si>
  <si>
    <t>Ajustes Exportaciones</t>
  </si>
  <si>
    <t>Ajustes Importaciones</t>
  </si>
  <si>
    <t>Estadísticas del comercio de mercancías como aparecen en los datos fuentes Exportación</t>
  </si>
  <si>
    <t>Estadísticas del comercio de mercancías como aparecen en los datos fuentes Importación</t>
  </si>
  <si>
    <t>Bienes totales según la balanza de pagos (exportación)</t>
  </si>
  <si>
    <t>Bienes totales según la balanza de pagos (importación)</t>
  </si>
  <si>
    <t xml:space="preserve">Importaciones de la Zona Libre de Colón </t>
  </si>
  <si>
    <t>Bienes adquiridos en puerto por medio de transporte</t>
  </si>
  <si>
    <t>Primer</t>
  </si>
  <si>
    <t>Segundo</t>
  </si>
  <si>
    <t>Tercer</t>
  </si>
  <si>
    <t>Cuarto</t>
  </si>
  <si>
    <t>Trimestre</t>
  </si>
  <si>
    <t>2022 (P)</t>
  </si>
  <si>
    <t>Partida</t>
  </si>
  <si>
    <t>(P) Cifras preliminares.</t>
  </si>
  <si>
    <t>(E) Cifras estimadas.</t>
  </si>
  <si>
    <t>Bienes para reparación o almacenamiento sin traspaso de la propiedad</t>
  </si>
  <si>
    <t>Instituto Nacional de Estadística y Censo</t>
  </si>
  <si>
    <t>CONTRALORÍA GENERAL DE LA REPÚBLICA</t>
  </si>
  <si>
    <t>(En millones de balboas)</t>
  </si>
  <si>
    <t>Exportaciones de electricidad</t>
  </si>
  <si>
    <t>Exportaciones de coco</t>
  </si>
  <si>
    <t>Importaciones de electricidad</t>
  </si>
  <si>
    <t xml:space="preserve">Importaciones FOB de la Autoridad Canal de Panamá </t>
  </si>
  <si>
    <t>2024 (E)</t>
  </si>
  <si>
    <t>2023 (P)</t>
  </si>
  <si>
    <t>Cuadro 1.1. CONCILIACIÓN ENTRE LOS DATOS FUENTE DE LAS MERCANCÍAS Y LOS BIENES TOTALES SEGÚN LA BALANZA DE PAGOS: AÑOS 2022-23 Y PRIMER SEMESTRE 2024</t>
  </si>
  <si>
    <t xml:space="preserve">Primer </t>
  </si>
  <si>
    <t>Primer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</si>
</sst>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\ [$€-1];[Red]\-#,##0\ [$€-1]"/>
    <numFmt numFmtId="166" formatCode="#,##0.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59">
    <xf numFmtId="0" fontId="0" fillId="0" borderId="0" xfId="0"/>
    <xf numFmtId="0" fontId="1" fillId="0" borderId="1" xfId="0" applyFont="1" applyBorder="1"/>
    <xf numFmtId="0" fontId="2" fillId="0" borderId="0" xfId="0" applyFont="1"/>
    <xf numFmtId="4" fontId="2" fillId="0" borderId="11" xfId="0" applyNumberFormat="1" applyFont="1" applyBorder="1"/>
    <xf numFmtId="4" fontId="1" fillId="0" borderId="11" xfId="0" applyNumberFormat="1" applyFont="1" applyBorder="1"/>
    <xf numFmtId="0" fontId="2" fillId="0" borderId="0" xfId="0" applyFont="1" applyFill="1"/>
    <xf numFmtId="0" fontId="2" fillId="0" borderId="8" xfId="0" applyFont="1" applyFill="1" applyBorder="1"/>
    <xf numFmtId="0" fontId="1" fillId="2" borderId="4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2" fillId="0" borderId="10" xfId="0" applyFont="1" applyBorder="1"/>
    <xf numFmtId="0" fontId="6" fillId="3" borderId="0" xfId="0" applyNumberFormat="1" applyFont="1" applyFill="1" applyBorder="1"/>
    <xf numFmtId="166" fontId="1" fillId="0" borderId="3" xfId="0" applyNumberFormat="1" applyFont="1" applyBorder="1"/>
    <xf numFmtId="166" fontId="2" fillId="0" borderId="3" xfId="0" applyNumberFormat="1" applyFont="1" applyBorder="1"/>
    <xf numFmtId="166" fontId="1" fillId="0" borderId="3" xfId="0" applyNumberFormat="1" applyFont="1" applyFill="1" applyBorder="1"/>
    <xf numFmtId="0" fontId="1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indent="2"/>
    </xf>
    <xf numFmtId="0" fontId="2" fillId="0" borderId="1" xfId="0" applyFont="1" applyBorder="1" applyAlignment="1">
      <alignment horizontal="left" vertical="center" wrapText="1" indent="2"/>
    </xf>
    <xf numFmtId="164" fontId="2" fillId="0" borderId="1" xfId="1" applyNumberFormat="1" applyFont="1" applyFill="1" applyBorder="1" applyAlignment="1" applyProtection="1">
      <alignment horizontal="left" indent="2"/>
      <protection locked="0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2"/>
    </xf>
    <xf numFmtId="0" fontId="5" fillId="4" borderId="0" xfId="0" applyNumberFormat="1" applyFont="1" applyFill="1" applyBorder="1" applyAlignment="1" applyProtection="1">
      <alignment vertical="center"/>
    </xf>
    <xf numFmtId="0" fontId="2" fillId="0" borderId="13" xfId="0" applyFont="1" applyFill="1" applyBorder="1"/>
    <xf numFmtId="166" fontId="2" fillId="0" borderId="3" xfId="0" applyNumberFormat="1" applyFont="1" applyFill="1" applyBorder="1"/>
    <xf numFmtId="166" fontId="2" fillId="4" borderId="3" xfId="0" applyNumberFormat="1" applyFont="1" applyFill="1" applyBorder="1"/>
    <xf numFmtId="0" fontId="2" fillId="0" borderId="11" xfId="0" applyFont="1" applyBorder="1"/>
    <xf numFmtId="0" fontId="1" fillId="2" borderId="5" xfId="0" applyNumberFormat="1" applyFont="1" applyFill="1" applyBorder="1" applyAlignment="1" applyProtection="1">
      <alignment horizontal="center" vertical="center"/>
    </xf>
    <xf numFmtId="166" fontId="1" fillId="0" borderId="7" xfId="0" applyNumberFormat="1" applyFont="1" applyBorder="1"/>
    <xf numFmtId="166" fontId="2" fillId="0" borderId="7" xfId="0" applyNumberFormat="1" applyFont="1" applyBorder="1"/>
    <xf numFmtId="166" fontId="1" fillId="0" borderId="11" xfId="0" applyNumberFormat="1" applyFont="1" applyBorder="1"/>
    <xf numFmtId="0" fontId="1" fillId="0" borderId="0" xfId="0" applyFont="1" applyFill="1" applyAlignment="1">
      <alignment horizontal="center"/>
    </xf>
    <xf numFmtId="0" fontId="2" fillId="0" borderId="9" xfId="0" applyFont="1" applyFill="1" applyBorder="1"/>
    <xf numFmtId="0" fontId="2" fillId="0" borderId="12" xfId="0" applyFont="1" applyBorder="1"/>
    <xf numFmtId="166" fontId="2" fillId="0" borderId="7" xfId="0" applyNumberFormat="1" applyFont="1" applyFill="1" applyBorder="1"/>
    <xf numFmtId="3" fontId="2" fillId="0" borderId="0" xfId="0" applyNumberFormat="1" applyFont="1"/>
    <xf numFmtId="0" fontId="5" fillId="2" borderId="4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 applyProtection="1">
      <alignment horizontal="center" vertical="center"/>
    </xf>
    <xf numFmtId="165" fontId="1" fillId="2" borderId="6" xfId="0" applyNumberFormat="1" applyFont="1" applyFill="1" applyBorder="1" applyAlignment="1" applyProtection="1">
      <alignment horizontal="center" vertical="center"/>
    </xf>
    <xf numFmtId="165" fontId="1" fillId="2" borderId="2" xfId="0" applyNumberFormat="1" applyFont="1" applyFill="1" applyBorder="1" applyAlignment="1" applyProtection="1">
      <alignment horizontal="center" vertical="center"/>
    </xf>
    <xf numFmtId="165" fontId="1" fillId="2" borderId="4" xfId="0" applyNumberFormat="1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2" borderId="9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 applyProtection="1">
      <alignment horizontal="center" vertical="center"/>
    </xf>
    <xf numFmtId="0" fontId="5" fillId="2" borderId="1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Normal" xfId="0" builtinId="0"/>
    <cellStyle name="Normal 2" xfId="2"/>
    <cellStyle name="Normal_Vínculos" xfId="1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showGridLines="0" tabSelected="1" zoomScaleNormal="100" workbookViewId="0">
      <pane xSplit="1" topLeftCell="B1" activePane="topRight" state="frozen"/>
      <selection activeCell="A7" sqref="A7"/>
      <selection pane="topRight" sqref="A1:N1"/>
    </sheetView>
  </sheetViews>
  <sheetFormatPr baseColWidth="10" defaultRowHeight="12.75" x14ac:dyDescent="0.2"/>
  <cols>
    <col min="1" max="1" width="55.7109375" style="2" customWidth="1"/>
    <col min="2" max="2" width="9.7109375" style="2" customWidth="1"/>
    <col min="3" max="6" width="9.28515625" style="2" customWidth="1"/>
    <col min="7" max="7" width="9.7109375" style="2" customWidth="1"/>
    <col min="8" max="11" width="9.28515625" style="2" customWidth="1"/>
    <col min="12" max="12" width="9.7109375" style="2" customWidth="1"/>
    <col min="13" max="14" width="9.28515625" style="2" customWidth="1"/>
    <col min="15" max="17" width="11.42578125" style="2"/>
    <col min="18" max="18" width="16.85546875" style="2" customWidth="1"/>
    <col min="19" max="16384" width="11.42578125" style="2"/>
  </cols>
  <sheetData>
    <row r="1" spans="1:16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6" x14ac:dyDescent="0.2">
      <c r="A2" s="57" t="s">
        <v>28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6" x14ac:dyDescent="0.2">
      <c r="A3" s="58" t="s">
        <v>27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6" ht="6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6" x14ac:dyDescent="0.2">
      <c r="A5" s="57" t="s">
        <v>36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6" x14ac:dyDescent="0.2">
      <c r="A6" s="57" t="s">
        <v>29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6" ht="6" customHeight="1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6" ht="12.75" customHeight="1" x14ac:dyDescent="0.2">
      <c r="A8" s="36" t="s">
        <v>23</v>
      </c>
      <c r="B8" s="39" t="s">
        <v>22</v>
      </c>
      <c r="C8" s="40"/>
      <c r="D8" s="40"/>
      <c r="E8" s="40"/>
      <c r="F8" s="41"/>
      <c r="G8" s="42" t="s">
        <v>35</v>
      </c>
      <c r="H8" s="42"/>
      <c r="I8" s="42"/>
      <c r="J8" s="42"/>
      <c r="K8" s="42"/>
      <c r="L8" s="43" t="s">
        <v>34</v>
      </c>
      <c r="M8" s="43"/>
      <c r="N8" s="44"/>
    </row>
    <row r="9" spans="1:16" x14ac:dyDescent="0.2">
      <c r="A9" s="37"/>
      <c r="B9" s="45" t="s">
        <v>3</v>
      </c>
      <c r="C9" s="47" t="s">
        <v>21</v>
      </c>
      <c r="D9" s="48"/>
      <c r="E9" s="48"/>
      <c r="F9" s="49"/>
      <c r="G9" s="45" t="s">
        <v>3</v>
      </c>
      <c r="H9" s="50" t="s">
        <v>21</v>
      </c>
      <c r="I9" s="51"/>
      <c r="J9" s="51"/>
      <c r="K9" s="52"/>
      <c r="L9" s="53" t="s">
        <v>38</v>
      </c>
      <c r="M9" s="55" t="s">
        <v>21</v>
      </c>
      <c r="N9" s="56"/>
      <c r="O9" s="21"/>
      <c r="P9" s="21"/>
    </row>
    <row r="10" spans="1:16" x14ac:dyDescent="0.2">
      <c r="A10" s="38"/>
      <c r="B10" s="46"/>
      <c r="C10" s="7" t="s">
        <v>17</v>
      </c>
      <c r="D10" s="7" t="s">
        <v>18</v>
      </c>
      <c r="E10" s="7" t="s">
        <v>19</v>
      </c>
      <c r="F10" s="7" t="s">
        <v>20</v>
      </c>
      <c r="G10" s="46"/>
      <c r="H10" s="7" t="s">
        <v>17</v>
      </c>
      <c r="I10" s="7" t="s">
        <v>18</v>
      </c>
      <c r="J10" s="7" t="s">
        <v>19</v>
      </c>
      <c r="K10" s="7" t="s">
        <v>20</v>
      </c>
      <c r="L10" s="54"/>
      <c r="M10" s="35" t="s">
        <v>37</v>
      </c>
      <c r="N10" s="26" t="s">
        <v>18</v>
      </c>
    </row>
    <row r="11" spans="1:16" s="5" customFormat="1" ht="6" customHeight="1" x14ac:dyDescent="0.2">
      <c r="A11" s="6"/>
      <c r="B11" s="8"/>
      <c r="C11" s="9"/>
      <c r="D11" s="9"/>
      <c r="E11" s="9"/>
      <c r="F11" s="9"/>
      <c r="G11" s="8"/>
      <c r="H11" s="9"/>
      <c r="I11" s="9"/>
      <c r="J11" s="9"/>
      <c r="K11" s="9"/>
      <c r="L11" s="9"/>
      <c r="M11" s="22"/>
      <c r="N11" s="31"/>
    </row>
    <row r="12" spans="1:16" ht="27" customHeight="1" x14ac:dyDescent="0.2">
      <c r="A12" s="19" t="s">
        <v>11</v>
      </c>
      <c r="B12" s="12">
        <f>SUM(C12:F12)</f>
        <v>16525.295754999999</v>
      </c>
      <c r="C12" s="12">
        <v>3775.1907859999997</v>
      </c>
      <c r="D12" s="12">
        <v>3957.379379</v>
      </c>
      <c r="E12" s="12">
        <v>4314.3986989999994</v>
      </c>
      <c r="F12" s="12">
        <v>4478.3268910000006</v>
      </c>
      <c r="G12" s="12">
        <f>SUM(H12:K12)</f>
        <v>18203.351503999998</v>
      </c>
      <c r="H12" s="12">
        <v>4885.4120379999995</v>
      </c>
      <c r="I12" s="12">
        <v>4016.5528140000001</v>
      </c>
      <c r="J12" s="12">
        <v>4440.8697609999999</v>
      </c>
      <c r="K12" s="12">
        <v>4860.5168909999993</v>
      </c>
      <c r="L12" s="12">
        <f>SUM(M12:N12)</f>
        <v>6933.5178510000005</v>
      </c>
      <c r="M12" s="14">
        <v>3373.7846650000001</v>
      </c>
      <c r="N12" s="27">
        <v>3559.7331859999999</v>
      </c>
    </row>
    <row r="13" spans="1:16" x14ac:dyDescent="0.2">
      <c r="A13" s="1" t="s">
        <v>9</v>
      </c>
      <c r="B13" s="12">
        <f>B14+B17</f>
        <v>1412.3615819500001</v>
      </c>
      <c r="C13" s="12">
        <f>C14+C17</f>
        <v>543.37911745999997</v>
      </c>
      <c r="D13" s="12">
        <f t="shared" ref="D13:F13" si="0">D14+D17</f>
        <v>636.85818218000009</v>
      </c>
      <c r="E13" s="12">
        <f t="shared" si="0"/>
        <v>428.55113722000004</v>
      </c>
      <c r="F13" s="12">
        <f t="shared" si="0"/>
        <v>-196.42685490999992</v>
      </c>
      <c r="G13" s="12">
        <f>G14+G17</f>
        <v>750.48603990999993</v>
      </c>
      <c r="H13" s="12">
        <f>H14+H17</f>
        <v>-722.77271063000001</v>
      </c>
      <c r="I13" s="12">
        <f t="shared" ref="I13:M13" si="1">I14+I17</f>
        <v>208.32577003000006</v>
      </c>
      <c r="J13" s="12">
        <f t="shared" si="1"/>
        <v>296.50285485000001</v>
      </c>
      <c r="K13" s="12">
        <f t="shared" si="1"/>
        <v>968.43012566000004</v>
      </c>
      <c r="L13" s="12">
        <f>L14+L17</f>
        <v>511.66018081999994</v>
      </c>
      <c r="M13" s="12">
        <f t="shared" si="1"/>
        <v>262.49500434000009</v>
      </c>
      <c r="N13" s="27">
        <f t="shared" ref="N13" si="2">N14+N17</f>
        <v>249.16517647999996</v>
      </c>
    </row>
    <row r="14" spans="1:16" x14ac:dyDescent="0.2">
      <c r="A14" s="15" t="s">
        <v>1</v>
      </c>
      <c r="B14" s="12">
        <f>SUM(B15:B16)</f>
        <v>-1216.114525</v>
      </c>
      <c r="C14" s="12">
        <f>SUM(C15:C16)</f>
        <v>-260.73296200000004</v>
      </c>
      <c r="D14" s="12">
        <f t="shared" ref="D14:M14" si="3">SUM(D15:D16)</f>
        <v>-271.368493</v>
      </c>
      <c r="E14" s="12">
        <f t="shared" si="3"/>
        <v>-298.39487300000002</v>
      </c>
      <c r="F14" s="12">
        <f t="shared" si="3"/>
        <v>-385.61819699999995</v>
      </c>
      <c r="G14" s="12">
        <f t="shared" si="3"/>
        <v>560.09286200000008</v>
      </c>
      <c r="H14" s="12">
        <f t="shared" si="3"/>
        <v>-314.03552300000001</v>
      </c>
      <c r="I14" s="12">
        <f t="shared" si="3"/>
        <v>-288.47155399999997</v>
      </c>
      <c r="J14" s="12">
        <f t="shared" si="3"/>
        <v>-329.83933099999996</v>
      </c>
      <c r="K14" s="12">
        <f t="shared" si="3"/>
        <v>1492.4392700000001</v>
      </c>
      <c r="L14" s="12">
        <f t="shared" si="3"/>
        <v>-657.63994500000001</v>
      </c>
      <c r="M14" s="12">
        <f t="shared" si="3"/>
        <v>-300.53082799999999</v>
      </c>
      <c r="N14" s="27">
        <f t="shared" ref="N14" si="4">SUM(N15:N16)</f>
        <v>-357.10911700000003</v>
      </c>
    </row>
    <row r="15" spans="1:16" x14ac:dyDescent="0.2">
      <c r="A15" s="16" t="s">
        <v>4</v>
      </c>
      <c r="B15" s="13">
        <f t="shared" ref="B15:B32" si="5">SUM(C15:F15)</f>
        <v>-1197.75144</v>
      </c>
      <c r="C15" s="13">
        <v>-257.81269600000002</v>
      </c>
      <c r="D15" s="13">
        <v>-268.01220599999999</v>
      </c>
      <c r="E15" s="13">
        <v>-291.26671300000004</v>
      </c>
      <c r="F15" s="13">
        <v>-380.65982499999996</v>
      </c>
      <c r="G15" s="13">
        <f t="shared" ref="G15:G26" si="6">SUM(H15:K15)</f>
        <v>602.70018400000004</v>
      </c>
      <c r="H15" s="13">
        <v>-306.72056300000003</v>
      </c>
      <c r="I15" s="13">
        <v>-281.20079699999997</v>
      </c>
      <c r="J15" s="13">
        <v>-314.37845599999997</v>
      </c>
      <c r="K15" s="13">
        <v>1505</v>
      </c>
      <c r="L15" s="13">
        <f>SUM(M15:N15)</f>
        <v>-634.62330900000006</v>
      </c>
      <c r="M15" s="23">
        <v>-295.02616599999999</v>
      </c>
      <c r="N15" s="28">
        <v>-339.59714300000002</v>
      </c>
    </row>
    <row r="16" spans="1:16" x14ac:dyDescent="0.2">
      <c r="A16" s="16" t="s">
        <v>5</v>
      </c>
      <c r="B16" s="13">
        <f t="shared" si="5"/>
        <v>-18.363085000000002</v>
      </c>
      <c r="C16" s="13">
        <v>-2.9202659999999998</v>
      </c>
      <c r="D16" s="13">
        <v>-3.356287</v>
      </c>
      <c r="E16" s="13">
        <v>-7.1281600000000003</v>
      </c>
      <c r="F16" s="13">
        <v>-4.9583719999999998</v>
      </c>
      <c r="G16" s="13">
        <f t="shared" si="6"/>
        <v>-42.607321999999996</v>
      </c>
      <c r="H16" s="13">
        <v>-7.3149600000000001</v>
      </c>
      <c r="I16" s="13">
        <v>-7.2707569999999997</v>
      </c>
      <c r="J16" s="13">
        <v>-15.460875</v>
      </c>
      <c r="K16" s="13">
        <v>-12.56073</v>
      </c>
      <c r="L16" s="13">
        <f>SUM(M16:N16)</f>
        <v>-23.016635999999998</v>
      </c>
      <c r="M16" s="23">
        <v>-5.5046619999999997</v>
      </c>
      <c r="N16" s="28">
        <v>-17.511973999999999</v>
      </c>
    </row>
    <row r="17" spans="1:18" x14ac:dyDescent="0.2">
      <c r="A17" s="15" t="s">
        <v>7</v>
      </c>
      <c r="B17" s="12">
        <f>SUM(B18:B21)</f>
        <v>2628.47610695</v>
      </c>
      <c r="C17" s="12">
        <f>SUM(C18:C21)</f>
        <v>804.11207946000002</v>
      </c>
      <c r="D17" s="12">
        <f t="shared" ref="D17:F17" si="7">SUM(D18:D21)</f>
        <v>908.22667518000014</v>
      </c>
      <c r="E17" s="12">
        <f t="shared" si="7"/>
        <v>726.94601022000006</v>
      </c>
      <c r="F17" s="12">
        <f t="shared" si="7"/>
        <v>189.19134209000003</v>
      </c>
      <c r="G17" s="12">
        <f>SUM(G18:G21)</f>
        <v>190.39317790999985</v>
      </c>
      <c r="H17" s="12">
        <f>SUM(H18:H21)</f>
        <v>-408.73718762999999</v>
      </c>
      <c r="I17" s="12">
        <f t="shared" ref="I17:N17" si="8">SUM(I18:I21)</f>
        <v>496.79732403000003</v>
      </c>
      <c r="J17" s="12">
        <f t="shared" si="8"/>
        <v>626.34218584999996</v>
      </c>
      <c r="K17" s="12">
        <f t="shared" si="8"/>
        <v>-524.00914434000003</v>
      </c>
      <c r="L17" s="12">
        <f>SUM(L18:L21)</f>
        <v>1169.3001258199999</v>
      </c>
      <c r="M17" s="12">
        <f t="shared" si="8"/>
        <v>563.02583234000008</v>
      </c>
      <c r="N17" s="27">
        <f t="shared" si="8"/>
        <v>606.27429347999998</v>
      </c>
    </row>
    <row r="18" spans="1:18" x14ac:dyDescent="0.2">
      <c r="A18" s="16" t="s">
        <v>30</v>
      </c>
      <c r="B18" s="13">
        <f>SUM(C18:F18)</f>
        <v>-5.0441909899999997</v>
      </c>
      <c r="C18" s="13">
        <v>-0.48105870000000001</v>
      </c>
      <c r="D18" s="13">
        <v>0</v>
      </c>
      <c r="E18" s="13">
        <v>-1.15370302</v>
      </c>
      <c r="F18" s="13">
        <v>-3.40942927</v>
      </c>
      <c r="G18" s="13">
        <f>SUM(H18:K18)</f>
        <v>10.477237370000001</v>
      </c>
      <c r="H18" s="13">
        <v>6.7369308300000004</v>
      </c>
      <c r="I18" s="13">
        <v>3.5974113999999999</v>
      </c>
      <c r="J18" s="13">
        <v>2.4121090000000001E-2</v>
      </c>
      <c r="K18" s="13">
        <v>0.11877405000000001</v>
      </c>
      <c r="L18" s="13">
        <f>SUM(M18:N18)</f>
        <v>0</v>
      </c>
      <c r="M18" s="13">
        <v>0</v>
      </c>
      <c r="N18" s="28">
        <v>0</v>
      </c>
    </row>
    <row r="19" spans="1:18" ht="12.75" customHeight="1" x14ac:dyDescent="0.2">
      <c r="A19" s="16" t="s">
        <v>31</v>
      </c>
      <c r="B19" s="13">
        <f>SUM(C19:F19)</f>
        <v>0.8</v>
      </c>
      <c r="C19" s="13">
        <v>0.2</v>
      </c>
      <c r="D19" s="13">
        <v>0.2</v>
      </c>
      <c r="E19" s="13">
        <v>0.2</v>
      </c>
      <c r="F19" s="13">
        <v>0.2</v>
      </c>
      <c r="G19" s="13">
        <f>SUM(H19:K19)</f>
        <v>0.8</v>
      </c>
      <c r="H19" s="13">
        <v>0.2</v>
      </c>
      <c r="I19" s="13">
        <v>0.2</v>
      </c>
      <c r="J19" s="13">
        <v>0.2</v>
      </c>
      <c r="K19" s="13">
        <v>0.2</v>
      </c>
      <c r="L19" s="13">
        <f>SUM(M19:N19)</f>
        <v>0.4</v>
      </c>
      <c r="M19" s="13">
        <v>0.2</v>
      </c>
      <c r="N19" s="28">
        <v>0.2</v>
      </c>
    </row>
    <row r="20" spans="1:18" ht="24.95" customHeight="1" x14ac:dyDescent="0.2">
      <c r="A20" s="17" t="s">
        <v>26</v>
      </c>
      <c r="B20" s="13">
        <f>SUM(C20:F20)</f>
        <v>-365.69993746</v>
      </c>
      <c r="C20" s="13">
        <v>0</v>
      </c>
      <c r="D20" s="13">
        <v>0</v>
      </c>
      <c r="E20" s="13">
        <v>0</v>
      </c>
      <c r="F20" s="13">
        <v>-365.69993746</v>
      </c>
      <c r="G20" s="13">
        <f t="shared" ref="G20:G21" si="9">SUM(H20:K20)</f>
        <v>-2100.5122748799999</v>
      </c>
      <c r="H20" s="13">
        <v>-948.78114912000001</v>
      </c>
      <c r="I20" s="13">
        <v>-12.5341776</v>
      </c>
      <c r="J20" s="13">
        <v>-5.3006851599999996</v>
      </c>
      <c r="K20" s="13">
        <v>-1133.8962630000001</v>
      </c>
      <c r="L20" s="13">
        <f>SUM(M20:N20)</f>
        <v>-29.879076000000001</v>
      </c>
      <c r="M20" s="13">
        <v>0</v>
      </c>
      <c r="N20" s="28">
        <v>-29.879076000000001</v>
      </c>
    </row>
    <row r="21" spans="1:18" x14ac:dyDescent="0.2">
      <c r="A21" s="16" t="s">
        <v>16</v>
      </c>
      <c r="B21" s="13">
        <f>SUM(C21:F21)</f>
        <v>2998.4202353999999</v>
      </c>
      <c r="C21" s="13">
        <v>804.39313816000003</v>
      </c>
      <c r="D21" s="13">
        <v>908.0266751800001</v>
      </c>
      <c r="E21" s="13">
        <v>727.8997132400001</v>
      </c>
      <c r="F21" s="13">
        <v>558.10070882000002</v>
      </c>
      <c r="G21" s="13">
        <f t="shared" si="9"/>
        <v>2279.6282154199998</v>
      </c>
      <c r="H21" s="13">
        <v>533.10703065999996</v>
      </c>
      <c r="I21" s="13">
        <v>505.53409023</v>
      </c>
      <c r="J21" s="13">
        <v>631.41874991999998</v>
      </c>
      <c r="K21" s="13">
        <v>609.56834461000005</v>
      </c>
      <c r="L21" s="13">
        <f>SUM(M21:N21)</f>
        <v>1198.77920182</v>
      </c>
      <c r="M21" s="24">
        <v>562.82583234000003</v>
      </c>
      <c r="N21" s="33">
        <v>635.95336947999999</v>
      </c>
    </row>
    <row r="22" spans="1:18" x14ac:dyDescent="0.2">
      <c r="A22" s="1" t="s">
        <v>13</v>
      </c>
      <c r="B22" s="12">
        <f t="shared" ref="B22:L22" si="10">B12+B13</f>
        <v>17937.65733695</v>
      </c>
      <c r="C22" s="12">
        <f t="shared" si="10"/>
        <v>4318.5699034599993</v>
      </c>
      <c r="D22" s="12">
        <f t="shared" si="10"/>
        <v>4594.2375611799998</v>
      </c>
      <c r="E22" s="12">
        <f t="shared" si="10"/>
        <v>4742.9498362199993</v>
      </c>
      <c r="F22" s="12">
        <f t="shared" si="10"/>
        <v>4281.9000360900009</v>
      </c>
      <c r="G22" s="14">
        <f t="shared" si="10"/>
        <v>18953.837543909998</v>
      </c>
      <c r="H22" s="12">
        <f t="shared" si="10"/>
        <v>4162.6393273699996</v>
      </c>
      <c r="I22" s="12">
        <f t="shared" si="10"/>
        <v>4224.8785840300006</v>
      </c>
      <c r="J22" s="12">
        <f t="shared" si="10"/>
        <v>4737.3726158500003</v>
      </c>
      <c r="K22" s="12">
        <f t="shared" si="10"/>
        <v>5828.9470166599995</v>
      </c>
      <c r="L22" s="14">
        <f t="shared" si="10"/>
        <v>7445.1780318200008</v>
      </c>
      <c r="M22" s="14">
        <v>3078.758499</v>
      </c>
      <c r="N22" s="27">
        <v>3220.136043</v>
      </c>
    </row>
    <row r="23" spans="1:18" ht="25.5" x14ac:dyDescent="0.2">
      <c r="A23" s="19" t="s">
        <v>12</v>
      </c>
      <c r="B23" s="12">
        <f>SUM(C23:F23)</f>
        <v>-28875.239826999998</v>
      </c>
      <c r="C23" s="12">
        <v>-6077.0078030000004</v>
      </c>
      <c r="D23" s="12">
        <v>-6271.1800570000005</v>
      </c>
      <c r="E23" s="12">
        <v>-9583.6590909999995</v>
      </c>
      <c r="F23" s="12">
        <v>-6943.3928759999999</v>
      </c>
      <c r="G23" s="12">
        <f>SUM(H23:K23)</f>
        <v>-37706.330198000003</v>
      </c>
      <c r="H23" s="12">
        <v>-6166.5664180000003</v>
      </c>
      <c r="I23" s="12">
        <v>-8433.0993419999995</v>
      </c>
      <c r="J23" s="12">
        <v>-12739.746493000001</v>
      </c>
      <c r="K23" s="12">
        <v>-10366.917945000001</v>
      </c>
      <c r="L23" s="12">
        <f t="shared" ref="L23:L32" si="11">SUM(M23:N23)</f>
        <v>-13517.437394</v>
      </c>
      <c r="M23" s="14">
        <v>-7224.5104760000004</v>
      </c>
      <c r="N23" s="27">
        <v>-6292.9269180000001</v>
      </c>
    </row>
    <row r="24" spans="1:18" x14ac:dyDescent="0.2">
      <c r="A24" s="1" t="s">
        <v>10</v>
      </c>
      <c r="B24" s="12">
        <f>SUM(C24:F24)</f>
        <v>1731.8408668799993</v>
      </c>
      <c r="C24" s="12">
        <f>C25+C27</f>
        <v>-425.24800018999997</v>
      </c>
      <c r="D24" s="12">
        <f>D25+D27</f>
        <v>-545.57172390000028</v>
      </c>
      <c r="E24" s="12">
        <f>E25+E27</f>
        <v>2305.1936619399999</v>
      </c>
      <c r="F24" s="12">
        <f>F25+F27</f>
        <v>397.46692902999996</v>
      </c>
      <c r="G24" s="12">
        <f>SUM(H24:K24)</f>
        <v>7525.5111427100001</v>
      </c>
      <c r="H24" s="12">
        <f>H25+H27</f>
        <v>53.977198810000118</v>
      </c>
      <c r="I24" s="12">
        <f>I25+I27</f>
        <v>1892.1238382699999</v>
      </c>
      <c r="J24" s="12">
        <f>J25+J27</f>
        <v>4452.6713782400002</v>
      </c>
      <c r="K24" s="12">
        <f>K25+K27</f>
        <v>1126.7387273899999</v>
      </c>
      <c r="L24" s="12">
        <f t="shared" si="11"/>
        <v>823.5044676425</v>
      </c>
      <c r="M24" s="12">
        <f>M25+M27</f>
        <v>1030.6632890958599</v>
      </c>
      <c r="N24" s="27">
        <f>N25+N27</f>
        <v>-207.15882145335996</v>
      </c>
    </row>
    <row r="25" spans="1:18" x14ac:dyDescent="0.2">
      <c r="A25" s="15" t="s">
        <v>2</v>
      </c>
      <c r="B25" s="12">
        <f t="shared" si="5"/>
        <v>2331.361069</v>
      </c>
      <c r="C25" s="12">
        <f>SUM(C26:C26)</f>
        <v>556.55435900000009</v>
      </c>
      <c r="D25" s="12">
        <f>SUM(D26:D26)</f>
        <v>521.68491199999994</v>
      </c>
      <c r="E25" s="12">
        <f>SUM(E26:E26)</f>
        <v>637.06140300000004</v>
      </c>
      <c r="F25" s="12">
        <f>SUM(F26:F26)</f>
        <v>616.06039499999997</v>
      </c>
      <c r="G25" s="12">
        <f t="shared" si="6"/>
        <v>2115.249855</v>
      </c>
      <c r="H25" s="12">
        <f>SUM(H26:H26)</f>
        <v>518.5129280000001</v>
      </c>
      <c r="I25" s="12">
        <f>SUM(I26:I26)</f>
        <v>500.88622300000003</v>
      </c>
      <c r="J25" s="12">
        <f>SUM(J26:J26)</f>
        <v>549.38797399999999</v>
      </c>
      <c r="K25" s="12">
        <f>SUM(K26:K26)</f>
        <v>546.46272999999997</v>
      </c>
      <c r="L25" s="12">
        <f t="shared" si="11"/>
        <v>972.9903569999999</v>
      </c>
      <c r="M25" s="12">
        <f>SUM(M26:M26)</f>
        <v>472.75464499999998</v>
      </c>
      <c r="N25" s="27">
        <f>SUM(N26:N26)</f>
        <v>500.23571199999998</v>
      </c>
    </row>
    <row r="26" spans="1:18" x14ac:dyDescent="0.2">
      <c r="A26" s="16" t="s">
        <v>15</v>
      </c>
      <c r="B26" s="13">
        <f t="shared" si="5"/>
        <v>2331.361069</v>
      </c>
      <c r="C26" s="13">
        <v>556.55435900000009</v>
      </c>
      <c r="D26" s="13">
        <v>521.68491199999994</v>
      </c>
      <c r="E26" s="13">
        <v>637.06140300000004</v>
      </c>
      <c r="F26" s="13">
        <v>616.06039499999997</v>
      </c>
      <c r="G26" s="13">
        <f t="shared" si="6"/>
        <v>2115.249855</v>
      </c>
      <c r="H26" s="13">
        <v>518.5129280000001</v>
      </c>
      <c r="I26" s="13">
        <v>500.88622300000003</v>
      </c>
      <c r="J26" s="13">
        <v>549.38797399999999</v>
      </c>
      <c r="K26" s="13">
        <v>546.46272999999997</v>
      </c>
      <c r="L26" s="13">
        <f t="shared" si="11"/>
        <v>972.9903569999999</v>
      </c>
      <c r="M26" s="24">
        <v>472.75464499999998</v>
      </c>
      <c r="N26" s="28">
        <v>500.23571199999998</v>
      </c>
    </row>
    <row r="27" spans="1:18" x14ac:dyDescent="0.2">
      <c r="A27" s="15" t="s">
        <v>8</v>
      </c>
      <c r="B27" s="12">
        <f>SUM(F27+E27+D27+C27)</f>
        <v>-599.52020212000025</v>
      </c>
      <c r="C27" s="12">
        <f>SUM(C28:C32)</f>
        <v>-981.80235919000006</v>
      </c>
      <c r="D27" s="12">
        <f t="shared" ref="D27:F27" si="12">SUM(D28:D32)</f>
        <v>-1067.2566359000002</v>
      </c>
      <c r="E27" s="12">
        <f t="shared" si="12"/>
        <v>1668.1322589399999</v>
      </c>
      <c r="F27" s="12">
        <f t="shared" si="12"/>
        <v>-218.59346597000001</v>
      </c>
      <c r="G27" s="13">
        <f>SUM(H27:K27)</f>
        <v>5410.26128771</v>
      </c>
      <c r="H27" s="12">
        <f t="shared" ref="H27:M27" si="13">SUM(H28:H32)</f>
        <v>-464.53572918999998</v>
      </c>
      <c r="I27" s="12">
        <f t="shared" si="13"/>
        <v>1391.2376152699999</v>
      </c>
      <c r="J27" s="12">
        <f t="shared" si="13"/>
        <v>3903.28340424</v>
      </c>
      <c r="K27" s="12">
        <f t="shared" si="13"/>
        <v>580.27599738999993</v>
      </c>
      <c r="L27" s="12">
        <f t="shared" si="11"/>
        <v>-149.48588935750001</v>
      </c>
      <c r="M27" s="12">
        <f t="shared" si="13"/>
        <v>557.90864409585993</v>
      </c>
      <c r="N27" s="27">
        <v>-707.39453345335994</v>
      </c>
    </row>
    <row r="28" spans="1:18" x14ac:dyDescent="0.2">
      <c r="A28" s="16" t="s">
        <v>32</v>
      </c>
      <c r="B28" s="13">
        <f t="shared" si="5"/>
        <v>-2.8573261800000003</v>
      </c>
      <c r="C28" s="13">
        <v>-0.77716200000000002</v>
      </c>
      <c r="D28" s="13">
        <v>-1.7941596799999999</v>
      </c>
      <c r="E28" s="13">
        <v>0</v>
      </c>
      <c r="F28" s="13">
        <v>-0.28600449999999999</v>
      </c>
      <c r="G28" s="13">
        <f t="shared" ref="G28:G32" si="14">SUM(H28:K28)</f>
        <v>-2.4166643399999996</v>
      </c>
      <c r="H28" s="13">
        <v>-0.60297378999999995</v>
      </c>
      <c r="I28" s="13">
        <v>-0.31589270000000003</v>
      </c>
      <c r="J28" s="13">
        <v>-0.37869539000000002</v>
      </c>
      <c r="K28" s="13">
        <v>-1.1191024599999999</v>
      </c>
      <c r="L28" s="13">
        <f t="shared" si="11"/>
        <v>-0.44494109749999999</v>
      </c>
      <c r="M28" s="24">
        <v>-0.43087797414000001</v>
      </c>
      <c r="N28" s="28">
        <v>-1.4063123360000001E-2</v>
      </c>
    </row>
    <row r="29" spans="1:18" x14ac:dyDescent="0.2">
      <c r="A29" s="18" t="s">
        <v>33</v>
      </c>
      <c r="B29" s="13">
        <f t="shared" si="5"/>
        <v>0</v>
      </c>
      <c r="C29" s="13">
        <v>0</v>
      </c>
      <c r="D29" s="13">
        <v>0</v>
      </c>
      <c r="E29" s="13">
        <v>0</v>
      </c>
      <c r="F29" s="13">
        <v>0</v>
      </c>
      <c r="G29" s="13">
        <f t="shared" si="14"/>
        <v>0</v>
      </c>
      <c r="H29" s="13">
        <v>0</v>
      </c>
      <c r="I29" s="13">
        <v>0</v>
      </c>
      <c r="J29" s="13">
        <v>0</v>
      </c>
      <c r="K29" s="13">
        <v>0</v>
      </c>
      <c r="L29" s="13">
        <f t="shared" si="11"/>
        <v>0</v>
      </c>
      <c r="M29" s="24">
        <v>0</v>
      </c>
      <c r="N29" s="28">
        <v>0</v>
      </c>
    </row>
    <row r="30" spans="1:18" x14ac:dyDescent="0.2">
      <c r="A30" s="18" t="s">
        <v>6</v>
      </c>
      <c r="B30" s="13">
        <f t="shared" si="5"/>
        <v>-226.03022152</v>
      </c>
      <c r="C30" s="13">
        <v>-113.01511076</v>
      </c>
      <c r="D30" s="13">
        <v>-56.507555379999999</v>
      </c>
      <c r="E30" s="13">
        <v>-56.507555379999999</v>
      </c>
      <c r="F30" s="13">
        <v>0</v>
      </c>
      <c r="G30" s="13">
        <f t="shared" si="14"/>
        <v>-469.16174397999998</v>
      </c>
      <c r="H30" s="13">
        <v>-54.334510979999997</v>
      </c>
      <c r="I30" s="13">
        <v>-109.82723300000001</v>
      </c>
      <c r="J30" s="13">
        <v>-104</v>
      </c>
      <c r="K30" s="13">
        <v>-201</v>
      </c>
      <c r="L30" s="13">
        <f t="shared" si="11"/>
        <v>-287</v>
      </c>
      <c r="M30" s="24">
        <v>-123</v>
      </c>
      <c r="N30" s="28">
        <v>-164</v>
      </c>
    </row>
    <row r="31" spans="1:18" x14ac:dyDescent="0.2">
      <c r="A31" s="16" t="s">
        <v>16</v>
      </c>
      <c r="B31" s="13">
        <f t="shared" si="5"/>
        <v>-3351.1792656200005</v>
      </c>
      <c r="C31" s="13">
        <v>-868.01008643</v>
      </c>
      <c r="D31" s="13">
        <v>-1008.9549208400001</v>
      </c>
      <c r="E31" s="13">
        <v>-751.09055630000012</v>
      </c>
      <c r="F31" s="13">
        <v>-723.12370205000002</v>
      </c>
      <c r="G31" s="13">
        <f t="shared" si="14"/>
        <v>-2981.1143375700003</v>
      </c>
      <c r="H31" s="13">
        <v>-713.28663039000003</v>
      </c>
      <c r="I31" s="13">
        <v>-650.79643983999995</v>
      </c>
      <c r="J31" s="13">
        <v>-816.68422654000005</v>
      </c>
      <c r="K31" s="13">
        <v>-800.34704080000006</v>
      </c>
      <c r="L31" s="13">
        <f t="shared" si="11"/>
        <v>-1476.32344726</v>
      </c>
      <c r="M31" s="24">
        <v>-716.15168193</v>
      </c>
      <c r="N31" s="33">
        <v>-760.17176532999997</v>
      </c>
    </row>
    <row r="32" spans="1:18" ht="24.95" customHeight="1" x14ac:dyDescent="0.2">
      <c r="A32" s="20" t="s">
        <v>26</v>
      </c>
      <c r="B32" s="13">
        <f t="shared" si="5"/>
        <v>2980.5466111999999</v>
      </c>
      <c r="C32" s="13">
        <v>0</v>
      </c>
      <c r="D32" s="13">
        <v>0</v>
      </c>
      <c r="E32" s="13">
        <v>2475.73037062</v>
      </c>
      <c r="F32" s="13">
        <v>504.81624058</v>
      </c>
      <c r="G32" s="13">
        <f t="shared" si="14"/>
        <v>8862.9540335999991</v>
      </c>
      <c r="H32" s="13">
        <v>303.68838597000001</v>
      </c>
      <c r="I32" s="13">
        <v>2152.1771808099998</v>
      </c>
      <c r="J32" s="13">
        <v>4824.3463261699999</v>
      </c>
      <c r="K32" s="13">
        <v>1582.74214065</v>
      </c>
      <c r="L32" s="13">
        <f t="shared" si="11"/>
        <v>1614.2824989999999</v>
      </c>
      <c r="M32" s="24">
        <v>1397.4912039999999</v>
      </c>
      <c r="N32" s="28">
        <v>216.79129499999999</v>
      </c>
      <c r="R32" s="34"/>
    </row>
    <row r="33" spans="1:14" x14ac:dyDescent="0.2">
      <c r="A33" s="1" t="s">
        <v>14</v>
      </c>
      <c r="B33" s="12">
        <f t="shared" ref="B33:N33" si="15">B23+B24</f>
        <v>-27143.398960119997</v>
      </c>
      <c r="C33" s="12">
        <f t="shared" si="15"/>
        <v>-6502.2558031900007</v>
      </c>
      <c r="D33" s="12">
        <f t="shared" si="15"/>
        <v>-6816.751780900001</v>
      </c>
      <c r="E33" s="12">
        <f t="shared" si="15"/>
        <v>-7278.4654290599992</v>
      </c>
      <c r="F33" s="12">
        <f t="shared" si="15"/>
        <v>-6545.92594697</v>
      </c>
      <c r="G33" s="12">
        <f t="shared" si="15"/>
        <v>-30180.819055290005</v>
      </c>
      <c r="H33" s="12">
        <f t="shared" si="15"/>
        <v>-6112.5892191900002</v>
      </c>
      <c r="I33" s="12">
        <f t="shared" si="15"/>
        <v>-6540.9755037300001</v>
      </c>
      <c r="J33" s="12">
        <f t="shared" si="15"/>
        <v>-8287.0751147600004</v>
      </c>
      <c r="K33" s="12">
        <f t="shared" si="15"/>
        <v>-9240.1792176100007</v>
      </c>
      <c r="L33" s="12">
        <f t="shared" si="15"/>
        <v>-12693.9329263575</v>
      </c>
      <c r="M33" s="12">
        <f t="shared" si="15"/>
        <v>-6193.8471869041405</v>
      </c>
      <c r="N33" s="27">
        <f t="shared" si="15"/>
        <v>-6500.0857394533605</v>
      </c>
    </row>
    <row r="34" spans="1:14" ht="6" customHeight="1" x14ac:dyDescent="0.2">
      <c r="A34" s="10"/>
      <c r="B34" s="3"/>
      <c r="C34" s="3"/>
      <c r="D34" s="3"/>
      <c r="E34" s="3"/>
      <c r="F34" s="3"/>
      <c r="G34" s="4"/>
      <c r="H34" s="3"/>
      <c r="I34" s="3"/>
      <c r="J34" s="3"/>
      <c r="K34" s="3"/>
      <c r="L34" s="29"/>
      <c r="M34" s="25"/>
      <c r="N34" s="32"/>
    </row>
    <row r="35" spans="1:14" ht="6" customHeight="1" x14ac:dyDescent="0.2"/>
    <row r="36" spans="1:14" x14ac:dyDescent="0.2">
      <c r="A36" s="11" t="s">
        <v>24</v>
      </c>
    </row>
    <row r="37" spans="1:14" x14ac:dyDescent="0.2">
      <c r="A37" s="11" t="s">
        <v>25</v>
      </c>
    </row>
  </sheetData>
  <mergeCells count="15">
    <mergeCell ref="A5:N5"/>
    <mergeCell ref="A6:N6"/>
    <mergeCell ref="A1:N1"/>
    <mergeCell ref="A2:N2"/>
    <mergeCell ref="A3:N3"/>
    <mergeCell ref="A8:A10"/>
    <mergeCell ref="B8:F8"/>
    <mergeCell ref="G8:K8"/>
    <mergeCell ref="L8:N8"/>
    <mergeCell ref="B9:B10"/>
    <mergeCell ref="C9:F9"/>
    <mergeCell ref="G9:G10"/>
    <mergeCell ref="H9:K9"/>
    <mergeCell ref="L9:L10"/>
    <mergeCell ref="M9:N9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landscape" r:id="rId1"/>
  <ignoredErrors>
    <ignoredError sqref="B17 B22 B27 G17 G22 G24:G25 G27 L17 L22 L24:L25 L27" formula="1"/>
    <ignoredError sqref="M17:N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1.1 </vt:lpstr>
      <vt:lpstr>'Cuadro 1.1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ROJAS</dc:creator>
  <cp:lastModifiedBy>Dalys Liao de Pardo</cp:lastModifiedBy>
  <cp:lastPrinted>2024-09-27T21:59:16Z</cp:lastPrinted>
  <dcterms:created xsi:type="dcterms:W3CDTF">2024-05-14T20:20:20Z</dcterms:created>
  <dcterms:modified xsi:type="dcterms:W3CDTF">2024-09-27T22:14:14Z</dcterms:modified>
</cp:coreProperties>
</file>